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710" windowHeight="3780" tabRatio="211"/>
  </bookViews>
  <sheets>
    <sheet name="Munkalap1" sheetId="1" r:id="rId1"/>
    <sheet name="Munkalap2" sheetId="2" r:id="rId2"/>
    <sheet name="Munkalap3" sheetId="3" r:id="rId3"/>
  </sheets>
  <calcPr calcId="162913"/>
</workbook>
</file>

<file path=xl/calcChain.xml><?xml version="1.0" encoding="utf-8"?>
<calcChain xmlns="http://schemas.openxmlformats.org/spreadsheetml/2006/main">
  <c r="H14" i="1" l="1"/>
  <c r="J14" i="1" s="1"/>
  <c r="I14" i="1" s="1"/>
  <c r="H15" i="1"/>
  <c r="J15" i="1" s="1"/>
  <c r="I15" i="1" s="1"/>
  <c r="H16" i="1"/>
  <c r="J16" i="1" s="1"/>
  <c r="I16" i="1" s="1"/>
  <c r="H17" i="1"/>
  <c r="H18" i="1"/>
  <c r="J18" i="1" s="1"/>
  <c r="I18" i="1" s="1"/>
  <c r="H19" i="1"/>
  <c r="J19" i="1" s="1"/>
  <c r="I19" i="1" s="1"/>
  <c r="H20" i="1"/>
  <c r="J20" i="1"/>
  <c r="I20" i="1" s="1"/>
  <c r="H27" i="1"/>
  <c r="H28" i="1"/>
  <c r="J28" i="1" s="1"/>
  <c r="I28" i="1" s="1"/>
  <c r="H35" i="1"/>
  <c r="J35" i="1" s="1"/>
  <c r="H36" i="1"/>
  <c r="J36" i="1" s="1"/>
  <c r="I36" i="1" s="1"/>
  <c r="H37" i="1"/>
  <c r="J37" i="1" s="1"/>
  <c r="I37" i="1" s="1"/>
  <c r="H38" i="1"/>
  <c r="J38" i="1" s="1"/>
  <c r="I38" i="1" s="1"/>
  <c r="H39" i="1"/>
  <c r="J39" i="1" s="1"/>
  <c r="I39" i="1" s="1"/>
  <c r="H40" i="1"/>
  <c r="J40" i="1" s="1"/>
  <c r="I40" i="1" s="1"/>
  <c r="H41" i="1"/>
  <c r="J41" i="1" s="1"/>
  <c r="I41" i="1" s="1"/>
  <c r="H42" i="1"/>
  <c r="J42" i="1" s="1"/>
  <c r="I42" i="1" s="1"/>
  <c r="H43" i="1"/>
  <c r="J43" i="1" s="1"/>
  <c r="I43" i="1" s="1"/>
  <c r="H50" i="1"/>
  <c r="J50" i="1" s="1"/>
  <c r="H51" i="1"/>
  <c r="J51" i="1" s="1"/>
  <c r="I51" i="1" s="1"/>
  <c r="H57" i="1"/>
  <c r="H59" i="1" s="1"/>
  <c r="H63" i="1"/>
  <c r="H64" i="1"/>
  <c r="J64" i="1" s="1"/>
  <c r="I64" i="1" s="1"/>
  <c r="H65" i="1"/>
  <c r="J65" i="1" s="1"/>
  <c r="I65" i="1" s="1"/>
  <c r="J53" i="1" l="1"/>
  <c r="H30" i="1"/>
  <c r="H67" i="1"/>
  <c r="H53" i="1"/>
  <c r="J63" i="1"/>
  <c r="I63" i="1" s="1"/>
  <c r="I67" i="1" s="1"/>
  <c r="H22" i="1"/>
  <c r="J57" i="1"/>
  <c r="I57" i="1" s="1"/>
  <c r="I59" i="1" s="1"/>
  <c r="I50" i="1"/>
  <c r="I53" i="1" s="1"/>
  <c r="J45" i="1"/>
  <c r="I35" i="1"/>
  <c r="I45" i="1" s="1"/>
  <c r="J27" i="1"/>
  <c r="H45" i="1"/>
  <c r="J17" i="1"/>
  <c r="I17" i="1" s="1"/>
  <c r="I22" i="1" s="1"/>
  <c r="J59" i="1" l="1"/>
  <c r="H69" i="1"/>
  <c r="J69" i="1" s="1"/>
  <c r="J67" i="1"/>
  <c r="I27" i="1"/>
  <c r="I30" i="1" s="1"/>
  <c r="J30" i="1"/>
  <c r="J22" i="1"/>
  <c r="I69" i="1" l="1"/>
</calcChain>
</file>

<file path=xl/sharedStrings.xml><?xml version="1.0" encoding="utf-8"?>
<sst xmlns="http://schemas.openxmlformats.org/spreadsheetml/2006/main" count="137" uniqueCount="73">
  <si>
    <r>
      <t xml:space="preserve"> </t>
    </r>
    <r>
      <rPr>
        <b/>
        <sz val="28"/>
        <color indexed="8"/>
        <rFont val="Calibri;Calibri"/>
        <family val="2"/>
        <charset val="238"/>
      </rPr>
      <t xml:space="preserve">Árajánlat </t>
    </r>
  </si>
  <si>
    <t>7700 Mohács, Kórház u.1</t>
  </si>
  <si>
    <t>kapcsolattartó: Schmidt Zsuzsanna</t>
  </si>
  <si>
    <t>Megnevezés</t>
  </si>
  <si>
    <t>Tulajdonságok</t>
  </si>
  <si>
    <t>ME</t>
  </si>
  <si>
    <t>Egységár</t>
  </si>
  <si>
    <t>Nettó összesen</t>
  </si>
  <si>
    <t>27% ÁFA összesen</t>
  </si>
  <si>
    <t>Bruttó összesen</t>
  </si>
  <si>
    <t xml:space="preserve">Aljzatkiegyenlítés  </t>
  </si>
  <si>
    <t>felületelőkészítő alapozó, tapadóhíd</t>
  </si>
  <si>
    <t>m2</t>
  </si>
  <si>
    <t>Átlagosan 3 mm önterülő aljzatkiegyenlítő, padlóburkolatok alá</t>
  </si>
  <si>
    <t>Hidegburkolatok lábazattal, fugázással</t>
  </si>
  <si>
    <t>Padlóburkolatok, ragasztott kivitelben greslapból PEI-IV,V (lap 3400Ft/m2)</t>
  </si>
  <si>
    <t xml:space="preserve">munkadíj </t>
  </si>
  <si>
    <t>Falburkolatok, ragasztott kivitelben (lap: 2000Ft/m2)</t>
  </si>
  <si>
    <t>üzemi, -használati víz elleni szigetelés</t>
  </si>
  <si>
    <t>Kent szigetelés, víznyomásnak nem kitett helyzetű, kerámia vagy GRES lapburkolatok alatti padlószigetelés ill. falszigetelés bevonatszigeteléssel, két rétegben</t>
  </si>
  <si>
    <t>Bontási munkák</t>
  </si>
  <si>
    <t>Padlóburkolatok (kő, kerámia) bontása</t>
  </si>
  <si>
    <t>Murexin D1 alapozó 10kg</t>
  </si>
  <si>
    <t>Falburkolatok bontása</t>
  </si>
  <si>
    <t>Összesen:</t>
  </si>
  <si>
    <t>meleg burkolat</t>
  </si>
  <si>
    <t>27%ÁFA összesen</t>
  </si>
  <si>
    <t xml:space="preserve">Meleg burkolatok, PVC burkolatok illesztési hézagok hegesztésével, megegyező falszegélyezéssel </t>
  </si>
  <si>
    <t>Stopliálló PVC padlóburkolat (PVC  anyagár:3500Ft/m2)</t>
  </si>
  <si>
    <t>Parkettaburkolat bontása</t>
  </si>
  <si>
    <t>vizes blokkok</t>
  </si>
  <si>
    <t>zuhanyzó blokk</t>
  </si>
  <si>
    <t>az egység tartalma: 85 cm-es rm. Zuhanyfolyóka, zuhanyrendszer, 8 mm-es üveg választó falak</t>
  </si>
  <si>
    <t>db</t>
  </si>
  <si>
    <t>mosdó blokk</t>
  </si>
  <si>
    <t>az egység tartalma: 60 cm-es mosdó kagyló, egykaros mosdó csaptelep, mosdó rögzítő, szifon</t>
  </si>
  <si>
    <t>WC blokk</t>
  </si>
  <si>
    <t>az egység tartalma: alsó kifolyású, mély öblítésű WC, WC tető, WC tartály</t>
  </si>
  <si>
    <t>konyha blokk</t>
  </si>
  <si>
    <t>konyha csaptelep, rm. mosogató tálca</t>
  </si>
  <si>
    <t>mosoda blokk</t>
  </si>
  <si>
    <t>falba süllyesztett mosógép szifon, mosógép szelep</t>
  </si>
  <si>
    <t>vízlágyító</t>
  </si>
  <si>
    <t>BWT vízlágyító berendezés, előszűrő</t>
  </si>
  <si>
    <t>vízhálózat korszerűsítés</t>
  </si>
  <si>
    <t>ötrétegű 16-os és 20-as méretű cső,26-os fő vezeték, fali korongok, könyökidomok, T-idomok, réz idomok (34 egység)</t>
  </si>
  <si>
    <t>szennyvíz hálózat korszerűsítés</t>
  </si>
  <si>
    <t>PVC és KG csövek, idomok, ívidomok, toldók, stb.(34 egység)</t>
  </si>
  <si>
    <t>régi vízhálózat kibontása, vésés, bekötés (34 egység)</t>
  </si>
  <si>
    <t>festési munkák</t>
  </si>
  <si>
    <t xml:space="preserve"> Falfelület előkészítése</t>
  </si>
  <si>
    <t>gipszes simítás</t>
  </si>
  <si>
    <t>falfestések</t>
  </si>
  <si>
    <t>műanyag diszperziós falfestés (2-szer)</t>
  </si>
  <si>
    <t>mázolási munkák</t>
  </si>
  <si>
    <t>alap-, fedő és zománcréteggel</t>
  </si>
  <si>
    <t>fa nyílászárok alap-, fedő-, zománcfestése</t>
  </si>
  <si>
    <t>szigetelési-, gipszkartonozási munkák</t>
  </si>
  <si>
    <t>Lapostetők hőszigetelése polisztiról lemezzel</t>
  </si>
  <si>
    <t>Nikecell (EPS) 150-100mm</t>
  </si>
  <si>
    <t>álmennyezetek: bemérés, tartószerkezet szerelés horganyzott profilokból, falszegélyek kialakításával, max 3m magasságig szerelve</t>
  </si>
  <si>
    <t>impregnált építőlemezből</t>
  </si>
  <si>
    <t>Állványozás</t>
  </si>
  <si>
    <t>csőállvány állítása</t>
  </si>
  <si>
    <t>jelen árajánlat érvényességi ideje 30 nap</t>
  </si>
  <si>
    <r>
      <t>Az árajánlat tárgya:</t>
    </r>
    <r>
      <rPr>
        <sz val="11"/>
        <color indexed="8"/>
        <rFont val="Calibri;Calibri"/>
        <family val="2"/>
        <charset val="238"/>
      </rPr>
      <t xml:space="preserve"> </t>
    </r>
  </si>
  <si>
    <t xml:space="preserve">Ajánlatadó: </t>
  </si>
  <si>
    <t xml:space="preserve">Adószám: </t>
  </si>
  <si>
    <t xml:space="preserve">Tel: </t>
  </si>
  <si>
    <t>hidegburkolat</t>
  </si>
  <si>
    <t xml:space="preserve">Kelt.: </t>
  </si>
  <si>
    <t>cégszerű aláírás</t>
  </si>
  <si>
    <r>
      <t xml:space="preserve">Ajánlatkérő: </t>
    </r>
    <r>
      <rPr>
        <sz val="12"/>
        <color indexed="8"/>
        <rFont val="Calibri;Calibri"/>
        <family val="2"/>
        <charset val="238"/>
      </rPr>
      <t>MTE 1888 Labdarúgó Szakosztály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</si>
</sst>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HUF];\-#,##0.00\ [$HUF]"/>
    <numFmt numFmtId="165" formatCode="#,##0.00\ [$Ft-40E];[Red]\-#,##0.00\ [$Ft-40E]"/>
    <numFmt numFmtId="166" formatCode="#,##0\ [$Ft-40E];[Red]\-#,##0\ [$Ft-40E]"/>
  </numFmts>
  <fonts count="19">
    <font>
      <sz val="10"/>
      <name val="Arial"/>
      <family val="2"/>
      <charset val="238"/>
    </font>
    <font>
      <sz val="12"/>
      <color indexed="8"/>
      <name val="Calibri;Calibri"/>
      <family val="2"/>
      <charset val="238"/>
    </font>
    <font>
      <sz val="28"/>
      <color indexed="8"/>
      <name val="Calibri;Calibri"/>
      <family val="2"/>
      <charset val="238"/>
    </font>
    <font>
      <b/>
      <sz val="28"/>
      <color indexed="8"/>
      <name val="Calibri;Calibri"/>
      <family val="2"/>
      <charset val="238"/>
    </font>
    <font>
      <sz val="10"/>
      <color indexed="8"/>
      <name val="Arial"/>
      <family val="2"/>
      <charset val="238"/>
    </font>
    <font>
      <sz val="9.5"/>
      <color indexed="8"/>
      <name val="Calibri;Calibri"/>
      <family val="2"/>
      <charset val="238"/>
    </font>
    <font>
      <b/>
      <sz val="9.5"/>
      <color indexed="8"/>
      <name val="Calibri;Calibri"/>
      <family val="2"/>
      <charset val="238"/>
    </font>
    <font>
      <b/>
      <sz val="11"/>
      <color indexed="8"/>
      <name val="Calibri;Calibri"/>
      <family val="2"/>
      <charset val="238"/>
    </font>
    <font>
      <sz val="11"/>
      <color indexed="8"/>
      <name val="Calibri;Calibri"/>
      <family val="2"/>
      <charset val="238"/>
    </font>
    <font>
      <sz val="10.5"/>
      <name val="Arial"/>
      <family val="2"/>
      <charset val="238"/>
    </font>
    <font>
      <b/>
      <sz val="10.5"/>
      <color indexed="8"/>
      <name val="Calibri;Calibri"/>
      <family val="2"/>
      <charset val="238"/>
    </font>
    <font>
      <b/>
      <sz val="10.5"/>
      <color indexed="8"/>
      <name val="Arial;Arial Black"/>
      <family val="2"/>
      <charset val="238"/>
    </font>
    <font>
      <sz val="12"/>
      <color indexed="8"/>
      <name val="Arial"/>
      <family val="2"/>
      <charset val="238"/>
    </font>
    <font>
      <sz val="10.5"/>
      <color indexed="8"/>
      <name val="Calibri;Calibri"/>
      <family val="2"/>
      <charset val="238"/>
    </font>
    <font>
      <sz val="10"/>
      <name val="Tahoma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color indexed="8"/>
      <name val="Calibri;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/>
    </xf>
    <xf numFmtId="165" fontId="13" fillId="0" borderId="1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/>
    </xf>
    <xf numFmtId="0" fontId="17" fillId="0" borderId="0" xfId="0" applyFont="1"/>
    <xf numFmtId="0" fontId="4" fillId="0" borderId="1" xfId="0" applyFont="1" applyBorder="1" applyAlignment="1">
      <alignment wrapText="1"/>
    </xf>
    <xf numFmtId="0" fontId="0" fillId="0" borderId="0" xfId="0" applyBorder="1"/>
    <xf numFmtId="166" fontId="10" fillId="0" borderId="0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165" fontId="5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/>
    </xf>
    <xf numFmtId="166" fontId="18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4" xfId="0" applyBorder="1" applyAlignment="1">
      <alignment horizontal="center"/>
    </xf>
    <xf numFmtId="0" fontId="15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Border="1"/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tabSelected="1" view="pageBreakPreview" zoomScale="60" zoomScaleNormal="80" workbookViewId="0">
      <selection activeCell="M65" sqref="M65"/>
    </sheetView>
  </sheetViews>
  <sheetFormatPr defaultColWidth="11.5703125" defaultRowHeight="12.75"/>
  <cols>
    <col min="1" max="1" width="10.42578125" customWidth="1"/>
    <col min="3" max="3" width="3.140625" customWidth="1"/>
    <col min="4" max="4" width="35.5703125" customWidth="1"/>
    <col min="5" max="5" width="8.7109375" customWidth="1"/>
    <col min="6" max="6" width="5.140625" customWidth="1"/>
    <col min="7" max="7" width="15" customWidth="1"/>
    <col min="8" max="8" width="16.7109375" customWidth="1"/>
    <col min="9" max="9" width="16" customWidth="1"/>
    <col min="10" max="10" width="17" customWidth="1"/>
  </cols>
  <sheetData>
    <row r="1" spans="1:10" ht="49.35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s="33" customFormat="1" ht="17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>
      <c r="A3" s="39" t="s">
        <v>66</v>
      </c>
      <c r="B3" s="39"/>
      <c r="C3" s="39"/>
      <c r="D3" s="39"/>
      <c r="E3" s="39"/>
      <c r="F3" s="40" t="s">
        <v>72</v>
      </c>
      <c r="G3" s="40"/>
      <c r="H3" s="40"/>
      <c r="I3" s="40"/>
      <c r="J3" s="40"/>
    </row>
    <row r="4" spans="1:10" ht="13.9" customHeight="1">
      <c r="A4" s="41"/>
      <c r="B4" s="41"/>
      <c r="C4" s="41"/>
      <c r="D4" s="41"/>
      <c r="E4" s="41"/>
      <c r="F4" s="42" t="s">
        <v>1</v>
      </c>
      <c r="G4" s="42"/>
      <c r="H4" s="42"/>
      <c r="I4" s="42"/>
      <c r="J4" s="42"/>
    </row>
    <row r="5" spans="1:10">
      <c r="A5" s="43" t="s">
        <v>67</v>
      </c>
      <c r="B5" s="43"/>
      <c r="C5" s="43"/>
      <c r="D5" s="43"/>
      <c r="E5" s="43"/>
      <c r="F5" s="40" t="s">
        <v>2</v>
      </c>
      <c r="G5" s="40"/>
      <c r="H5" s="40"/>
      <c r="I5" s="40"/>
      <c r="J5" s="40"/>
    </row>
    <row r="6" spans="1:10">
      <c r="A6" s="40" t="s">
        <v>68</v>
      </c>
      <c r="B6" s="40"/>
      <c r="C6" s="40"/>
      <c r="D6" s="40"/>
      <c r="E6" s="40"/>
      <c r="F6" s="43"/>
      <c r="G6" s="43"/>
      <c r="H6" s="43"/>
      <c r="I6" s="43"/>
      <c r="J6" s="43"/>
    </row>
    <row r="7" spans="1:10">
      <c r="A7" s="2"/>
      <c r="B7" s="2"/>
      <c r="C7" s="2"/>
      <c r="D7" s="2"/>
      <c r="E7" s="2"/>
      <c r="F7" s="3"/>
      <c r="G7" s="3"/>
      <c r="H7" s="3"/>
      <c r="I7" s="3"/>
      <c r="J7" s="3"/>
    </row>
    <row r="8" spans="1:10" ht="21.4" customHeight="1">
      <c r="A8" s="2"/>
      <c r="B8" s="2"/>
      <c r="C8" s="2"/>
      <c r="D8" s="2"/>
      <c r="E8" s="2"/>
      <c r="F8" s="3"/>
      <c r="G8" s="3"/>
      <c r="H8" s="3"/>
      <c r="I8" s="3"/>
      <c r="J8" s="3"/>
    </row>
    <row r="9" spans="1:10">
      <c r="A9" s="2"/>
      <c r="F9" s="44"/>
      <c r="G9" s="44"/>
      <c r="H9" s="44"/>
      <c r="I9" s="44"/>
      <c r="J9" s="44"/>
    </row>
    <row r="10" spans="1:10" ht="62.45" customHeight="1">
      <c r="A10" s="45" t="s">
        <v>65</v>
      </c>
      <c r="B10" s="45"/>
      <c r="C10" s="45"/>
      <c r="D10" s="45"/>
      <c r="E10" s="45"/>
      <c r="F10" s="45"/>
      <c r="G10" s="45"/>
      <c r="H10" s="45"/>
      <c r="I10" s="45"/>
      <c r="J10" s="45"/>
    </row>
    <row r="11" spans="1:10" ht="9.4" customHeight="1">
      <c r="A11" s="2"/>
      <c r="F11" s="4"/>
    </row>
    <row r="12" spans="1:10" ht="26.1" customHeight="1">
      <c r="A12" s="36" t="s">
        <v>69</v>
      </c>
      <c r="B12" s="36"/>
      <c r="C12" s="36"/>
      <c r="D12" s="36"/>
      <c r="E12" s="36"/>
      <c r="F12" s="36"/>
      <c r="G12" s="36"/>
      <c r="H12" s="36"/>
      <c r="I12" s="36"/>
      <c r="J12" s="36"/>
    </row>
    <row r="13" spans="1:10" s="7" customFormat="1" ht="34.5" customHeight="1">
      <c r="A13" s="46" t="s">
        <v>3</v>
      </c>
      <c r="B13" s="46"/>
      <c r="C13" s="46"/>
      <c r="D13" s="5" t="s">
        <v>4</v>
      </c>
      <c r="E13" s="47" t="s">
        <v>5</v>
      </c>
      <c r="F13" s="47"/>
      <c r="G13" s="32" t="s">
        <v>6</v>
      </c>
      <c r="H13" s="32" t="s">
        <v>7</v>
      </c>
      <c r="I13" s="32" t="s">
        <v>8</v>
      </c>
      <c r="J13" s="32" t="s">
        <v>9</v>
      </c>
    </row>
    <row r="14" spans="1:10" ht="52.15" customHeight="1">
      <c r="A14" s="48" t="s">
        <v>10</v>
      </c>
      <c r="B14" s="48"/>
      <c r="C14" s="48"/>
      <c r="D14" s="8" t="s">
        <v>11</v>
      </c>
      <c r="E14" s="9">
        <v>335.44</v>
      </c>
      <c r="F14" s="9" t="s">
        <v>12</v>
      </c>
      <c r="G14" s="10"/>
      <c r="H14" s="11">
        <f t="shared" ref="H14:H20" si="0">E14*G14</f>
        <v>0</v>
      </c>
      <c r="I14" s="11">
        <f t="shared" ref="I14:I20" si="1">J14-H14</f>
        <v>0</v>
      </c>
      <c r="J14" s="11">
        <f t="shared" ref="J14:J20" si="2">H14*1.27</f>
        <v>0</v>
      </c>
    </row>
    <row r="15" spans="1:10" ht="45.75" customHeight="1">
      <c r="A15" s="48"/>
      <c r="B15" s="48"/>
      <c r="C15" s="48"/>
      <c r="D15" s="8" t="s">
        <v>13</v>
      </c>
      <c r="E15" s="9">
        <v>335.44</v>
      </c>
      <c r="F15" s="9" t="s">
        <v>12</v>
      </c>
      <c r="G15" s="10"/>
      <c r="H15" s="11">
        <f t="shared" si="0"/>
        <v>0</v>
      </c>
      <c r="I15" s="11">
        <f t="shared" si="1"/>
        <v>0</v>
      </c>
      <c r="J15" s="11">
        <f t="shared" si="2"/>
        <v>0</v>
      </c>
    </row>
    <row r="16" spans="1:10" ht="48.6" customHeight="1">
      <c r="A16" s="49" t="s">
        <v>14</v>
      </c>
      <c r="B16" s="49"/>
      <c r="C16" s="49"/>
      <c r="D16" s="8" t="s">
        <v>15</v>
      </c>
      <c r="E16" s="9">
        <v>335.44</v>
      </c>
      <c r="F16" s="9" t="s">
        <v>12</v>
      </c>
      <c r="G16" s="10"/>
      <c r="H16" s="11">
        <f t="shared" si="0"/>
        <v>0</v>
      </c>
      <c r="I16" s="11">
        <f t="shared" si="1"/>
        <v>0</v>
      </c>
      <c r="J16" s="11">
        <f t="shared" si="2"/>
        <v>0</v>
      </c>
    </row>
    <row r="17" spans="1:25" ht="54.2" customHeight="1">
      <c r="A17" s="49" t="s">
        <v>16</v>
      </c>
      <c r="B17" s="49"/>
      <c r="C17" s="49"/>
      <c r="D17" s="8" t="s">
        <v>17</v>
      </c>
      <c r="E17" s="9">
        <v>161.38999999999999</v>
      </c>
      <c r="F17" s="9" t="s">
        <v>12</v>
      </c>
      <c r="G17" s="10"/>
      <c r="H17" s="11">
        <f t="shared" si="0"/>
        <v>0</v>
      </c>
      <c r="I17" s="11">
        <f t="shared" si="1"/>
        <v>0</v>
      </c>
      <c r="J17" s="11">
        <f t="shared" si="2"/>
        <v>0</v>
      </c>
    </row>
    <row r="18" spans="1:25" ht="90.75" customHeight="1">
      <c r="A18" s="48" t="s">
        <v>18</v>
      </c>
      <c r="B18" s="48"/>
      <c r="C18" s="48"/>
      <c r="D18" s="8" t="s">
        <v>19</v>
      </c>
      <c r="E18" s="9">
        <v>206.92</v>
      </c>
      <c r="F18" s="9" t="s">
        <v>12</v>
      </c>
      <c r="G18" s="10"/>
      <c r="H18" s="11">
        <f t="shared" si="0"/>
        <v>0</v>
      </c>
      <c r="I18" s="11">
        <f t="shared" si="1"/>
        <v>0</v>
      </c>
      <c r="J18" s="11">
        <f t="shared" si="2"/>
        <v>0</v>
      </c>
    </row>
    <row r="19" spans="1:25" ht="54.95" customHeight="1">
      <c r="A19" s="48" t="s">
        <v>20</v>
      </c>
      <c r="B19" s="48"/>
      <c r="C19" s="48"/>
      <c r="D19" s="12" t="s">
        <v>21</v>
      </c>
      <c r="E19" s="9">
        <v>335.44</v>
      </c>
      <c r="F19" s="9" t="s">
        <v>12</v>
      </c>
      <c r="G19" s="10"/>
      <c r="H19" s="11">
        <f t="shared" si="0"/>
        <v>0</v>
      </c>
      <c r="I19" s="11">
        <f t="shared" si="1"/>
        <v>0</v>
      </c>
      <c r="J19" s="11">
        <f t="shared" si="2"/>
        <v>0</v>
      </c>
    </row>
    <row r="20" spans="1:25" ht="34.5" customHeight="1">
      <c r="A20" s="48" t="s">
        <v>22</v>
      </c>
      <c r="B20" s="48"/>
      <c r="C20" s="48"/>
      <c r="D20" s="13" t="s">
        <v>23</v>
      </c>
      <c r="E20" s="9">
        <v>161.38999999999999</v>
      </c>
      <c r="F20" s="9" t="s">
        <v>12</v>
      </c>
      <c r="G20" s="14"/>
      <c r="H20" s="15">
        <f t="shared" si="0"/>
        <v>0</v>
      </c>
      <c r="I20" s="15">
        <f t="shared" si="1"/>
        <v>0</v>
      </c>
      <c r="J20" s="15">
        <f t="shared" si="2"/>
        <v>0</v>
      </c>
    </row>
    <row r="21" spans="1:25" ht="13.5">
      <c r="H21" s="15"/>
      <c r="I21" s="15"/>
      <c r="J21" s="15"/>
    </row>
    <row r="22" spans="1:25" ht="13.5">
      <c r="E22" s="50" t="s">
        <v>24</v>
      </c>
      <c r="F22" s="50"/>
      <c r="H22" s="17">
        <f>SUM(H14:H21)</f>
        <v>0</v>
      </c>
      <c r="I22" s="17">
        <f>SUM(I14:I21)</f>
        <v>0</v>
      </c>
      <c r="J22" s="17">
        <f>SUM(J14:J21)</f>
        <v>0</v>
      </c>
    </row>
    <row r="24" spans="1:25">
      <c r="A24" s="51"/>
      <c r="B24" s="51"/>
      <c r="C24" s="51"/>
      <c r="D24" s="51"/>
      <c r="E24" s="51"/>
      <c r="F24" s="51"/>
      <c r="G24" s="51"/>
      <c r="H24" s="51"/>
      <c r="I24" s="51"/>
      <c r="J24" s="51"/>
      <c r="Y24" s="18"/>
    </row>
    <row r="25" spans="1:25" ht="26.1" customHeight="1">
      <c r="A25" s="52" t="s">
        <v>25</v>
      </c>
      <c r="B25" s="52"/>
      <c r="C25" s="52"/>
      <c r="D25" s="52"/>
      <c r="E25" s="52"/>
      <c r="F25" s="52"/>
      <c r="G25" s="52"/>
      <c r="H25" s="52"/>
      <c r="I25" s="52"/>
      <c r="J25" s="52"/>
    </row>
    <row r="26" spans="1:25" ht="25.35" customHeight="1">
      <c r="A26" s="46" t="s">
        <v>3</v>
      </c>
      <c r="B26" s="46"/>
      <c r="C26" s="46"/>
      <c r="D26" s="5" t="s">
        <v>4</v>
      </c>
      <c r="E26" s="53" t="s">
        <v>5</v>
      </c>
      <c r="F26" s="53"/>
      <c r="G26" s="6" t="s">
        <v>6</v>
      </c>
      <c r="H26" s="6" t="s">
        <v>7</v>
      </c>
      <c r="I26" s="6" t="s">
        <v>26</v>
      </c>
      <c r="J26" s="6" t="s">
        <v>9</v>
      </c>
    </row>
    <row r="27" spans="1:25" ht="87.6" customHeight="1">
      <c r="A27" s="54" t="s">
        <v>27</v>
      </c>
      <c r="B27" s="54"/>
      <c r="C27" s="54"/>
      <c r="D27" s="13" t="s">
        <v>28</v>
      </c>
      <c r="E27" s="9">
        <v>27.4</v>
      </c>
      <c r="F27" s="9" t="s">
        <v>12</v>
      </c>
      <c r="G27" s="14"/>
      <c r="H27" s="15">
        <f>E27*G27</f>
        <v>0</v>
      </c>
      <c r="I27" s="15">
        <f>J27-H27</f>
        <v>0</v>
      </c>
      <c r="J27" s="15">
        <f>H27*1.27</f>
        <v>0</v>
      </c>
    </row>
    <row r="28" spans="1:25" ht="75.599999999999994" customHeight="1">
      <c r="A28" s="54" t="s">
        <v>20</v>
      </c>
      <c r="B28" s="54"/>
      <c r="C28" s="54"/>
      <c r="D28" s="12" t="s">
        <v>29</v>
      </c>
      <c r="E28" s="9">
        <v>27.4</v>
      </c>
      <c r="F28" s="9" t="s">
        <v>12</v>
      </c>
      <c r="G28" s="14"/>
      <c r="H28" s="15">
        <f>E28*G28</f>
        <v>0</v>
      </c>
      <c r="I28" s="15">
        <f>J28-H28</f>
        <v>0</v>
      </c>
      <c r="J28" s="15">
        <f>H28*1.27</f>
        <v>0</v>
      </c>
    </row>
    <row r="29" spans="1:25" ht="13.5">
      <c r="H29" s="15"/>
      <c r="I29" s="15"/>
      <c r="J29" s="15"/>
    </row>
    <row r="30" spans="1:25" ht="13.5">
      <c r="E30" s="50" t="s">
        <v>24</v>
      </c>
      <c r="F30" s="50"/>
      <c r="H30" s="17">
        <f>SUM(H27:H29)</f>
        <v>0</v>
      </c>
      <c r="I30" s="17">
        <f>SUM(I27:I29)</f>
        <v>0</v>
      </c>
      <c r="J30" s="17">
        <f>SUM(J27:J29)</f>
        <v>0</v>
      </c>
    </row>
    <row r="33" spans="1:10" ht="15">
      <c r="A33" s="35" t="s">
        <v>30</v>
      </c>
      <c r="B33" s="35"/>
      <c r="C33" s="35"/>
      <c r="D33" s="35"/>
      <c r="E33" s="35"/>
      <c r="F33" s="35"/>
      <c r="G33" s="35"/>
      <c r="H33" s="35"/>
      <c r="I33" s="35"/>
      <c r="J33" s="35"/>
    </row>
    <row r="34" spans="1:10" ht="25.35" customHeight="1">
      <c r="A34" s="46" t="s">
        <v>3</v>
      </c>
      <c r="B34" s="46"/>
      <c r="C34" s="46"/>
      <c r="D34" s="5" t="s">
        <v>4</v>
      </c>
      <c r="E34" s="53" t="s">
        <v>5</v>
      </c>
      <c r="F34" s="53"/>
      <c r="G34" s="6" t="s">
        <v>6</v>
      </c>
      <c r="H34" s="6" t="s">
        <v>7</v>
      </c>
      <c r="I34" s="6" t="s">
        <v>26</v>
      </c>
      <c r="J34" s="6" t="s">
        <v>9</v>
      </c>
    </row>
    <row r="35" spans="1:10" ht="46.7" customHeight="1">
      <c r="A35" s="48" t="s">
        <v>31</v>
      </c>
      <c r="B35" s="48"/>
      <c r="C35" s="48"/>
      <c r="D35" s="19" t="s">
        <v>32</v>
      </c>
      <c r="E35" s="9">
        <v>14</v>
      </c>
      <c r="F35" s="9" t="s">
        <v>33</v>
      </c>
      <c r="G35" s="10"/>
      <c r="H35" s="11">
        <f t="shared" ref="H35:H43" si="3">E35*G35</f>
        <v>0</v>
      </c>
      <c r="I35" s="11">
        <f t="shared" ref="I35:I43" si="4">J35-H35</f>
        <v>0</v>
      </c>
      <c r="J35" s="11">
        <f t="shared" ref="J35:J43" si="5">H35*1.27</f>
        <v>0</v>
      </c>
    </row>
    <row r="36" spans="1:10" ht="46.7" customHeight="1">
      <c r="A36" s="48" t="s">
        <v>34</v>
      </c>
      <c r="B36" s="48"/>
      <c r="C36" s="48"/>
      <c r="D36" s="8" t="s">
        <v>35</v>
      </c>
      <c r="E36" s="9">
        <v>9</v>
      </c>
      <c r="F36" s="9" t="s">
        <v>33</v>
      </c>
      <c r="G36" s="10"/>
      <c r="H36" s="11">
        <f t="shared" si="3"/>
        <v>0</v>
      </c>
      <c r="I36" s="11">
        <f t="shared" si="4"/>
        <v>0</v>
      </c>
      <c r="J36" s="11">
        <f t="shared" si="5"/>
        <v>0</v>
      </c>
    </row>
    <row r="37" spans="1:10" ht="42.95" customHeight="1">
      <c r="A37" s="49" t="s">
        <v>36</v>
      </c>
      <c r="B37" s="49"/>
      <c r="C37" s="49"/>
      <c r="D37" s="8" t="s">
        <v>37</v>
      </c>
      <c r="E37" s="9">
        <v>6</v>
      </c>
      <c r="F37" s="9" t="s">
        <v>33</v>
      </c>
      <c r="G37" s="10"/>
      <c r="H37" s="11">
        <f t="shared" si="3"/>
        <v>0</v>
      </c>
      <c r="I37" s="11">
        <f t="shared" si="4"/>
        <v>0</v>
      </c>
      <c r="J37" s="11">
        <f t="shared" si="5"/>
        <v>0</v>
      </c>
    </row>
    <row r="38" spans="1:10" ht="42" customHeight="1">
      <c r="A38" s="48" t="s">
        <v>38</v>
      </c>
      <c r="B38" s="48"/>
      <c r="C38" s="48"/>
      <c r="D38" s="8" t="s">
        <v>39</v>
      </c>
      <c r="E38" s="9">
        <v>1</v>
      </c>
      <c r="F38" s="9" t="s">
        <v>33</v>
      </c>
      <c r="G38" s="10"/>
      <c r="H38" s="11">
        <f t="shared" si="3"/>
        <v>0</v>
      </c>
      <c r="I38" s="11">
        <f t="shared" si="4"/>
        <v>0</v>
      </c>
      <c r="J38" s="11">
        <f t="shared" si="5"/>
        <v>0</v>
      </c>
    </row>
    <row r="39" spans="1:10" ht="37.35" customHeight="1">
      <c r="A39" s="48" t="s">
        <v>40</v>
      </c>
      <c r="B39" s="48"/>
      <c r="C39" s="48"/>
      <c r="D39" s="13" t="s">
        <v>41</v>
      </c>
      <c r="E39" s="9">
        <v>4</v>
      </c>
      <c r="F39" s="9" t="s">
        <v>33</v>
      </c>
      <c r="G39" s="10"/>
      <c r="H39" s="11">
        <f t="shared" si="3"/>
        <v>0</v>
      </c>
      <c r="I39" s="11">
        <f t="shared" si="4"/>
        <v>0</v>
      </c>
      <c r="J39" s="11">
        <f t="shared" si="5"/>
        <v>0</v>
      </c>
    </row>
    <row r="40" spans="1:10" ht="42.95" customHeight="1">
      <c r="A40" s="54" t="s">
        <v>42</v>
      </c>
      <c r="B40" s="54"/>
      <c r="C40" s="54"/>
      <c r="D40" s="13" t="s">
        <v>43</v>
      </c>
      <c r="E40" s="9">
        <v>1</v>
      </c>
      <c r="F40" s="9" t="s">
        <v>33</v>
      </c>
      <c r="G40" s="14"/>
      <c r="H40" s="15">
        <f t="shared" si="3"/>
        <v>0</v>
      </c>
      <c r="I40" s="15">
        <f t="shared" si="4"/>
        <v>0</v>
      </c>
      <c r="J40" s="15">
        <f t="shared" si="5"/>
        <v>0</v>
      </c>
    </row>
    <row r="41" spans="1:10" ht="63.4" customHeight="1">
      <c r="A41" s="54" t="s">
        <v>44</v>
      </c>
      <c r="B41" s="54"/>
      <c r="C41" s="54"/>
      <c r="D41" s="13" t="s">
        <v>45</v>
      </c>
      <c r="E41" s="9">
        <v>1</v>
      </c>
      <c r="F41" s="9" t="s">
        <v>33</v>
      </c>
      <c r="G41" s="14"/>
      <c r="H41" s="15">
        <f t="shared" si="3"/>
        <v>0</v>
      </c>
      <c r="I41" s="15">
        <f t="shared" si="4"/>
        <v>0</v>
      </c>
      <c r="J41" s="15">
        <f t="shared" si="5"/>
        <v>0</v>
      </c>
    </row>
    <row r="42" spans="1:10" ht="34.5" customHeight="1">
      <c r="A42" s="54" t="s">
        <v>46</v>
      </c>
      <c r="B42" s="54"/>
      <c r="C42" s="54"/>
      <c r="D42" s="13" t="s">
        <v>47</v>
      </c>
      <c r="E42" s="9">
        <v>1</v>
      </c>
      <c r="F42" s="9" t="s">
        <v>33</v>
      </c>
      <c r="G42" s="14"/>
      <c r="H42" s="15">
        <f t="shared" si="3"/>
        <v>0</v>
      </c>
      <c r="I42" s="15">
        <f t="shared" si="4"/>
        <v>0</v>
      </c>
      <c r="J42" s="15">
        <f t="shared" si="5"/>
        <v>0</v>
      </c>
    </row>
    <row r="43" spans="1:10" ht="34.5" customHeight="1">
      <c r="A43" s="54" t="s">
        <v>16</v>
      </c>
      <c r="B43" s="54"/>
      <c r="C43" s="54"/>
      <c r="D43" s="13" t="s">
        <v>48</v>
      </c>
      <c r="E43" s="9">
        <v>1</v>
      </c>
      <c r="F43" s="9" t="s">
        <v>33</v>
      </c>
      <c r="G43" s="14"/>
      <c r="H43" s="15">
        <f t="shared" si="3"/>
        <v>0</v>
      </c>
      <c r="I43" s="15">
        <f t="shared" si="4"/>
        <v>0</v>
      </c>
      <c r="J43" s="15">
        <f t="shared" si="5"/>
        <v>0</v>
      </c>
    </row>
    <row r="44" spans="1:10" ht="13.5">
      <c r="H44" s="15"/>
      <c r="I44" s="15"/>
      <c r="J44" s="15"/>
    </row>
    <row r="45" spans="1:10" ht="13.5">
      <c r="E45" s="50" t="s">
        <v>24</v>
      </c>
      <c r="F45" s="50"/>
      <c r="H45" s="17">
        <f>SUM(H35:H44)</f>
        <v>0</v>
      </c>
      <c r="I45" s="17">
        <f>SUM(I35:I43)</f>
        <v>0</v>
      </c>
      <c r="J45" s="17">
        <f>SUM(J35:J43)</f>
        <v>0</v>
      </c>
    </row>
    <row r="48" spans="1:10">
      <c r="A48" s="37" t="s">
        <v>49</v>
      </c>
      <c r="B48" s="37"/>
      <c r="C48" s="37"/>
      <c r="D48" s="37"/>
      <c r="E48" s="37"/>
      <c r="F48" s="37"/>
      <c r="G48" s="37"/>
      <c r="H48" s="37"/>
      <c r="I48" s="37"/>
      <c r="J48" s="37"/>
    </row>
    <row r="49" spans="1:10" ht="25.35" customHeight="1">
      <c r="A49" s="46" t="s">
        <v>3</v>
      </c>
      <c r="B49" s="46"/>
      <c r="C49" s="46"/>
      <c r="D49" s="5" t="s">
        <v>4</v>
      </c>
      <c r="E49" s="53" t="s">
        <v>5</v>
      </c>
      <c r="F49" s="53"/>
      <c r="G49" s="6" t="s">
        <v>6</v>
      </c>
      <c r="H49" s="6" t="s">
        <v>7</v>
      </c>
      <c r="I49" s="6" t="s">
        <v>26</v>
      </c>
      <c r="J49" s="6" t="s">
        <v>9</v>
      </c>
    </row>
    <row r="50" spans="1:10" ht="54.2" customHeight="1">
      <c r="A50" s="48" t="s">
        <v>50</v>
      </c>
      <c r="B50" s="48"/>
      <c r="C50" s="48"/>
      <c r="D50" s="19" t="s">
        <v>51</v>
      </c>
      <c r="E50" s="9">
        <v>1331.06</v>
      </c>
      <c r="F50" s="9" t="s">
        <v>12</v>
      </c>
      <c r="G50" s="14"/>
      <c r="H50" s="15">
        <f>E50*G50</f>
        <v>0</v>
      </c>
      <c r="I50" s="15">
        <f>J50-H50</f>
        <v>0</v>
      </c>
      <c r="J50" s="15">
        <f>H50*1.27</f>
        <v>0</v>
      </c>
    </row>
    <row r="51" spans="1:10" ht="69" customHeight="1">
      <c r="A51" s="54" t="s">
        <v>52</v>
      </c>
      <c r="B51" s="54"/>
      <c r="C51" s="54"/>
      <c r="D51" s="13" t="s">
        <v>53</v>
      </c>
      <c r="E51" s="9">
        <v>1331.06</v>
      </c>
      <c r="F51" s="9" t="s">
        <v>12</v>
      </c>
      <c r="G51" s="14"/>
      <c r="H51" s="15">
        <f>E51*G51</f>
        <v>0</v>
      </c>
      <c r="I51" s="15">
        <f>J51-H51</f>
        <v>0</v>
      </c>
      <c r="J51" s="15">
        <f>H51*1.27</f>
        <v>0</v>
      </c>
    </row>
    <row r="52" spans="1:10" ht="13.5">
      <c r="H52" s="15"/>
      <c r="I52" s="15"/>
      <c r="J52" s="15"/>
    </row>
    <row r="53" spans="1:10" ht="13.5">
      <c r="E53" s="50" t="s">
        <v>24</v>
      </c>
      <c r="F53" s="50"/>
      <c r="H53" s="17">
        <f>SUM(H50:H52)</f>
        <v>0</v>
      </c>
      <c r="I53" s="17">
        <f>SUM(I50:I52)</f>
        <v>0</v>
      </c>
      <c r="J53" s="17">
        <f>SUM(J50:J52)</f>
        <v>0</v>
      </c>
    </row>
    <row r="55" spans="1:10">
      <c r="A55" s="37" t="s">
        <v>54</v>
      </c>
      <c r="B55" s="37"/>
      <c r="C55" s="37"/>
      <c r="D55" s="37"/>
      <c r="E55" s="37"/>
      <c r="F55" s="37"/>
      <c r="G55" s="37"/>
      <c r="H55" s="37"/>
      <c r="I55" s="37"/>
      <c r="J55" s="37"/>
    </row>
    <row r="56" spans="1:10" ht="26.1" customHeight="1">
      <c r="A56" s="46" t="s">
        <v>3</v>
      </c>
      <c r="B56" s="46"/>
      <c r="C56" s="46"/>
      <c r="D56" s="5" t="s">
        <v>4</v>
      </c>
      <c r="E56" s="53" t="s">
        <v>5</v>
      </c>
      <c r="F56" s="53"/>
      <c r="G56" s="6" t="s">
        <v>6</v>
      </c>
      <c r="H56" s="6" t="s">
        <v>7</v>
      </c>
      <c r="I56" s="6" t="s">
        <v>26</v>
      </c>
      <c r="J56" s="6" t="s">
        <v>9</v>
      </c>
    </row>
    <row r="57" spans="1:10" ht="26.1" customHeight="1">
      <c r="A57" s="48" t="s">
        <v>55</v>
      </c>
      <c r="B57" s="48"/>
      <c r="C57" s="48"/>
      <c r="D57" s="19" t="s">
        <v>56</v>
      </c>
      <c r="E57" s="9">
        <v>30</v>
      </c>
      <c r="F57" s="9" t="s">
        <v>12</v>
      </c>
      <c r="G57" s="14"/>
      <c r="H57" s="15">
        <f>E57*G57</f>
        <v>0</v>
      </c>
      <c r="I57" s="15">
        <f>J57-H57</f>
        <v>0</v>
      </c>
      <c r="J57" s="15">
        <f>H57*1.27</f>
        <v>0</v>
      </c>
    </row>
    <row r="58" spans="1:10" ht="32.65" customHeight="1">
      <c r="H58" s="15"/>
      <c r="I58" s="15"/>
      <c r="J58" s="15"/>
    </row>
    <row r="59" spans="1:10" ht="13.5" customHeight="1">
      <c r="E59" s="50" t="s">
        <v>24</v>
      </c>
      <c r="F59" s="50"/>
      <c r="H59" s="17">
        <f>SUM(H57:H58)</f>
        <v>0</v>
      </c>
      <c r="I59" s="17">
        <f>SUM(I57:I58)</f>
        <v>0</v>
      </c>
      <c r="J59" s="17">
        <f>SUM(J57:J58)</f>
        <v>0</v>
      </c>
    </row>
    <row r="60" spans="1:10" ht="13.5" customHeight="1">
      <c r="E60" s="16"/>
      <c r="F60" s="16"/>
      <c r="G60" s="20"/>
      <c r="H60" s="21"/>
      <c r="I60" s="21"/>
      <c r="J60" s="21"/>
    </row>
    <row r="61" spans="1:10" ht="32.65" customHeight="1">
      <c r="A61" s="37" t="s">
        <v>57</v>
      </c>
      <c r="B61" s="37"/>
      <c r="C61" s="37"/>
      <c r="D61" s="37"/>
      <c r="E61" s="37"/>
      <c r="F61" s="37"/>
      <c r="G61" s="37"/>
      <c r="H61" s="37"/>
      <c r="I61" s="37"/>
      <c r="J61" s="37"/>
    </row>
    <row r="62" spans="1:10" ht="32.65" customHeight="1">
      <c r="A62" s="46" t="s">
        <v>3</v>
      </c>
      <c r="B62" s="46"/>
      <c r="C62" s="46"/>
      <c r="D62" s="5" t="s">
        <v>4</v>
      </c>
      <c r="E62" s="53" t="s">
        <v>5</v>
      </c>
      <c r="F62" s="53"/>
      <c r="G62" s="6" t="s">
        <v>6</v>
      </c>
      <c r="H62" s="6" t="s">
        <v>7</v>
      </c>
      <c r="I62" s="6" t="s">
        <v>26</v>
      </c>
      <c r="J62" s="6" t="s">
        <v>9</v>
      </c>
    </row>
    <row r="63" spans="1:10" ht="32.65" customHeight="1">
      <c r="A63" s="48" t="s">
        <v>58</v>
      </c>
      <c r="B63" s="48"/>
      <c r="C63" s="48"/>
      <c r="D63" s="19" t="s">
        <v>59</v>
      </c>
      <c r="E63" s="9">
        <v>211</v>
      </c>
      <c r="F63" s="9" t="s">
        <v>12</v>
      </c>
      <c r="G63" s="14"/>
      <c r="H63" s="15">
        <f>E63*G63</f>
        <v>0</v>
      </c>
      <c r="I63" s="15">
        <f>J63-H63</f>
        <v>0</v>
      </c>
      <c r="J63" s="15">
        <f>H63*1.27</f>
        <v>0</v>
      </c>
    </row>
    <row r="64" spans="1:10" ht="91.35" customHeight="1">
      <c r="A64" s="54" t="s">
        <v>60</v>
      </c>
      <c r="B64" s="54"/>
      <c r="C64" s="54"/>
      <c r="D64" s="13" t="s">
        <v>61</v>
      </c>
      <c r="E64" s="9">
        <v>211</v>
      </c>
      <c r="F64" s="9" t="s">
        <v>12</v>
      </c>
      <c r="G64" s="14"/>
      <c r="H64" s="15">
        <f>E64*G64</f>
        <v>0</v>
      </c>
      <c r="I64" s="15">
        <f>J64-H64</f>
        <v>0</v>
      </c>
      <c r="J64" s="15">
        <f>H64*1.27</f>
        <v>0</v>
      </c>
    </row>
    <row r="65" spans="1:10" ht="32.65" customHeight="1">
      <c r="A65" s="54" t="s">
        <v>62</v>
      </c>
      <c r="B65" s="54"/>
      <c r="C65" s="54"/>
      <c r="D65" s="13" t="s">
        <v>63</v>
      </c>
      <c r="E65" s="9">
        <v>211</v>
      </c>
      <c r="F65" s="9" t="s">
        <v>12</v>
      </c>
      <c r="G65" s="14"/>
      <c r="H65" s="15">
        <f>E65*G65</f>
        <v>0</v>
      </c>
      <c r="I65" s="15">
        <f>J65-H65</f>
        <v>0</v>
      </c>
      <c r="J65" s="15">
        <f>H65*1.27</f>
        <v>0</v>
      </c>
    </row>
    <row r="66" spans="1:10" ht="32.65" customHeight="1">
      <c r="A66" s="22"/>
      <c r="B66" s="22"/>
      <c r="C66" s="22"/>
      <c r="D66" s="23"/>
      <c r="E66" s="24"/>
      <c r="F66" s="24"/>
      <c r="G66" s="25"/>
      <c r="H66" s="15"/>
      <c r="I66" s="15"/>
      <c r="J66" s="15"/>
    </row>
    <row r="67" spans="1:10" ht="13.5" customHeight="1">
      <c r="A67" s="26"/>
      <c r="B67" s="26"/>
      <c r="C67" s="26"/>
      <c r="D67" s="27"/>
      <c r="E67" s="55" t="s">
        <v>24</v>
      </c>
      <c r="F67" s="55"/>
      <c r="G67" s="28"/>
      <c r="H67" s="15">
        <f>SUM(H63:H66)</f>
        <v>0</v>
      </c>
      <c r="I67" s="15">
        <f>SUM(I63:I65)</f>
        <v>0</v>
      </c>
      <c r="J67" s="15">
        <f>SUM(J63:J65)</f>
        <v>0</v>
      </c>
    </row>
    <row r="68" spans="1:10" ht="13.5" customHeight="1">
      <c r="A68" s="26"/>
      <c r="B68" s="26"/>
      <c r="C68" s="26"/>
      <c r="D68" s="27"/>
      <c r="E68" s="29"/>
      <c r="F68" s="29"/>
      <c r="G68" s="28"/>
      <c r="H68" s="30"/>
      <c r="I68" s="30"/>
      <c r="J68" s="30"/>
    </row>
    <row r="69" spans="1:10" ht="32.65" customHeight="1">
      <c r="A69" s="26"/>
      <c r="B69" s="26"/>
      <c r="C69" s="26"/>
      <c r="D69" s="27"/>
      <c r="E69" s="56" t="s">
        <v>24</v>
      </c>
      <c r="F69" s="56"/>
      <c r="G69" s="56"/>
      <c r="H69" s="31">
        <f>H67+H59+H53+H45+H30+H22</f>
        <v>0</v>
      </c>
      <c r="I69" s="31">
        <f>J69-H69</f>
        <v>0</v>
      </c>
      <c r="J69" s="31">
        <f>H69*1.27</f>
        <v>0</v>
      </c>
    </row>
    <row r="70" spans="1:10" ht="32.65" customHeight="1">
      <c r="A70" s="26"/>
      <c r="B70" s="26"/>
      <c r="C70" s="26"/>
      <c r="D70" s="27"/>
      <c r="E70" s="29"/>
      <c r="F70" s="29"/>
      <c r="G70" s="28"/>
      <c r="H70" s="30"/>
      <c r="I70" s="30"/>
      <c r="J70" s="30"/>
    </row>
    <row r="71" spans="1:10">
      <c r="A71" t="s">
        <v>64</v>
      </c>
    </row>
    <row r="73" spans="1:10">
      <c r="A73" t="s">
        <v>70</v>
      </c>
    </row>
    <row r="74" spans="1:10">
      <c r="H74" s="34" t="s">
        <v>71</v>
      </c>
      <c r="I74" s="34"/>
      <c r="J74" s="34"/>
    </row>
  </sheetData>
  <sheetProtection selectLockedCells="1" selectUnlockedCells="1"/>
  <mergeCells count="59">
    <mergeCell ref="A65:C65"/>
    <mergeCell ref="E67:F67"/>
    <mergeCell ref="E69:G69"/>
    <mergeCell ref="E59:F59"/>
    <mergeCell ref="A62:C62"/>
    <mergeCell ref="E62:F62"/>
    <mergeCell ref="A63:C63"/>
    <mergeCell ref="A64:C64"/>
    <mergeCell ref="A51:C51"/>
    <mergeCell ref="E53:F53"/>
    <mergeCell ref="A56:C56"/>
    <mergeCell ref="E56:F56"/>
    <mergeCell ref="A57:C57"/>
    <mergeCell ref="A43:C43"/>
    <mergeCell ref="E45:F45"/>
    <mergeCell ref="A49:C49"/>
    <mergeCell ref="E49:F49"/>
    <mergeCell ref="A50:C50"/>
    <mergeCell ref="A38:C38"/>
    <mergeCell ref="A39:C39"/>
    <mergeCell ref="A40:C40"/>
    <mergeCell ref="A41:C41"/>
    <mergeCell ref="A42:C42"/>
    <mergeCell ref="A34:C34"/>
    <mergeCell ref="E34:F34"/>
    <mergeCell ref="A35:C35"/>
    <mergeCell ref="A36:C36"/>
    <mergeCell ref="A37:C37"/>
    <mergeCell ref="A10:J10"/>
    <mergeCell ref="A13:C13"/>
    <mergeCell ref="E13:F13"/>
    <mergeCell ref="A14:C15"/>
    <mergeCell ref="A16:C17"/>
    <mergeCell ref="A5:E5"/>
    <mergeCell ref="F5:J5"/>
    <mergeCell ref="A6:E6"/>
    <mergeCell ref="F6:J6"/>
    <mergeCell ref="F9:J9"/>
    <mergeCell ref="A1:J1"/>
    <mergeCell ref="A3:E3"/>
    <mergeCell ref="F3:J3"/>
    <mergeCell ref="A4:E4"/>
    <mergeCell ref="F4:J4"/>
    <mergeCell ref="H74:J74"/>
    <mergeCell ref="A33:J33"/>
    <mergeCell ref="A12:J12"/>
    <mergeCell ref="A48:J48"/>
    <mergeCell ref="A55:J55"/>
    <mergeCell ref="A61:J61"/>
    <mergeCell ref="A18:C18"/>
    <mergeCell ref="A19:C20"/>
    <mergeCell ref="E22:F22"/>
    <mergeCell ref="A24:J24"/>
    <mergeCell ref="A25:J25"/>
    <mergeCell ref="A26:C26"/>
    <mergeCell ref="E26:F26"/>
    <mergeCell ref="A27:C27"/>
    <mergeCell ref="A28:C28"/>
    <mergeCell ref="E30:F30"/>
  </mergeCells>
  <pageMargins left="0.39370078740157483" right="0.27" top="0.78740157480314965" bottom="0.78740157480314965" header="0.51181102362204722" footer="0.51181102362204722"/>
  <pageSetup paperSize="9" scale="67" orientation="portrait" useFirstPageNumber="1" horizontalDpi="300" verticalDpi="300" r:id="rId1"/>
  <headerFooter alignWithMargins="0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/>
  <headerFooter alignWithMargins="0">
    <oddHeader>&amp;C&amp;"Times New Roman,Normál"&amp;12&amp;A</oddHeader>
    <oddFooter>&amp;C&amp;"Times New Roman,Normál"&amp;12Oldal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/>
  <headerFooter alignWithMargins="0">
    <oddHeader>&amp;C&amp;"Times New Roman,Normál"&amp;12&amp;A</oddHeader>
    <oddFooter>&amp;C&amp;"Times New Roman,Normál"&amp;12Oldal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Munkalap1</vt:lpstr>
      <vt:lpstr>Munkalap2</vt:lpstr>
      <vt:lpstr>Munkalap3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2019-03-18T13:47:45Z</cp:lastPrinted>
  <dcterms:created xsi:type="dcterms:W3CDTF">2019-03-18T14:18:32Z</dcterms:created>
  <dcterms:modified xsi:type="dcterms:W3CDTF">2018-11-26T09:23:32Z</dcterms:modified>
</cp:coreProperties>
</file>